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a\Desktop\WGRC2016\орг-судейство\"/>
    </mc:Choice>
  </mc:AlternateContent>
  <bookViews>
    <workbookView xWindow="240" yWindow="72" windowWidth="20112" windowHeight="7992"/>
  </bookViews>
  <sheets>
    <sheet name="0 - 5,4" sheetId="2" r:id="rId1"/>
    <sheet name="5,5 - 10,4" sheetId="3" r:id="rId2"/>
    <sheet name="10,5 - 15,4" sheetId="4" r:id="rId3"/>
    <sheet name="15,5 - 20,4" sheetId="5" r:id="rId4"/>
    <sheet name="20,5 - 25,4" sheetId="6" r:id="rId5"/>
  </sheets>
  <calcPr calcId="152511"/>
</workbook>
</file>

<file path=xl/calcChain.xml><?xml version="1.0" encoding="utf-8"?>
<calcChain xmlns="http://schemas.openxmlformats.org/spreadsheetml/2006/main">
  <c r="D18" i="6" l="1"/>
  <c r="D17" i="6"/>
  <c r="D26" i="6"/>
  <c r="D25" i="6"/>
  <c r="D23" i="6"/>
  <c r="D14" i="6"/>
  <c r="D6" i="6"/>
  <c r="D13" i="6"/>
  <c r="D9" i="6"/>
  <c r="D21" i="6"/>
  <c r="D8" i="6"/>
  <c r="D20" i="6"/>
  <c r="D11" i="6"/>
  <c r="D19" i="6"/>
  <c r="D22" i="6"/>
  <c r="D12" i="6"/>
  <c r="D16" i="6"/>
  <c r="D10" i="6"/>
  <c r="D24" i="6"/>
  <c r="D7" i="6"/>
  <c r="D15" i="6"/>
  <c r="D13" i="5"/>
  <c r="D18" i="5"/>
  <c r="D11" i="5"/>
  <c r="D14" i="5"/>
  <c r="D19" i="5"/>
  <c r="D15" i="5"/>
  <c r="D12" i="5"/>
  <c r="D10" i="5"/>
  <c r="D17" i="5"/>
  <c r="D8" i="5"/>
  <c r="D16" i="5"/>
  <c r="D7" i="5"/>
  <c r="D6" i="5"/>
  <c r="D9" i="5"/>
  <c r="D20" i="5"/>
  <c r="D21" i="5"/>
  <c r="D15" i="4"/>
  <c r="D12" i="4"/>
  <c r="D10" i="4"/>
  <c r="D13" i="4"/>
  <c r="D7" i="4"/>
  <c r="D14" i="4"/>
  <c r="D21" i="4"/>
  <c r="D19" i="4"/>
  <c r="D6" i="4"/>
  <c r="D26" i="4"/>
  <c r="D23" i="4"/>
  <c r="D27" i="4"/>
  <c r="D8" i="4"/>
  <c r="D18" i="4"/>
  <c r="D24" i="4"/>
  <c r="D22" i="4"/>
  <c r="D20" i="4"/>
  <c r="D16" i="4"/>
  <c r="D9" i="4"/>
  <c r="D11" i="4"/>
  <c r="D28" i="4"/>
  <c r="D17" i="4"/>
  <c r="D29" i="4"/>
  <c r="D25" i="4"/>
  <c r="D6" i="3"/>
  <c r="D10" i="3"/>
  <c r="D7" i="3"/>
  <c r="D13" i="3"/>
  <c r="D14" i="3"/>
  <c r="D8" i="3"/>
  <c r="D11" i="3"/>
  <c r="D12" i="3"/>
  <c r="D17" i="3"/>
  <c r="D15" i="3"/>
  <c r="D9" i="3"/>
  <c r="D16" i="3"/>
  <c r="D6" i="2"/>
  <c r="D8" i="2"/>
  <c r="D9" i="2"/>
  <c r="D7" i="2"/>
</calcChain>
</file>

<file path=xl/sharedStrings.xml><?xml version="1.0" encoding="utf-8"?>
<sst xmlns="http://schemas.openxmlformats.org/spreadsheetml/2006/main" count="135" uniqueCount="99">
  <si>
    <t xml:space="preserve">Аззам Амин </t>
  </si>
  <si>
    <t xml:space="preserve">Бочаров Александр </t>
  </si>
  <si>
    <t xml:space="preserve">Вергун Марина </t>
  </si>
  <si>
    <t xml:space="preserve">Виджаяваргия Рохит </t>
  </si>
  <si>
    <t xml:space="preserve">Довлинг Андре </t>
  </si>
  <si>
    <t xml:space="preserve">Лунегова Татьяна </t>
  </si>
  <si>
    <t xml:space="preserve">Нигай Владимир </t>
  </si>
  <si>
    <t xml:space="preserve">Полянская Юлия </t>
  </si>
  <si>
    <t xml:space="preserve">Помыткин Станислав </t>
  </si>
  <si>
    <t xml:space="preserve">Слижова Софья </t>
  </si>
  <si>
    <t xml:space="preserve">Сурин Сергей </t>
  </si>
  <si>
    <t xml:space="preserve">Цой Александр </t>
  </si>
  <si>
    <t xml:space="preserve">Шишкина Наталья </t>
  </si>
  <si>
    <t xml:space="preserve">Баитов Анатолий </t>
  </si>
  <si>
    <t>Бирюлин Валерий</t>
  </si>
  <si>
    <t xml:space="preserve">Бородаевский Андрей </t>
  </si>
  <si>
    <t xml:space="preserve">Бурдинский Александр </t>
  </si>
  <si>
    <t xml:space="preserve">Войницкий Алексей </t>
  </si>
  <si>
    <t xml:space="preserve">Вышкварко Алексей </t>
  </si>
  <si>
    <t xml:space="preserve">Гаранов Дмитрий </t>
  </si>
  <si>
    <t>Гречухин Сергей</t>
  </si>
  <si>
    <t xml:space="preserve">Дмитриев Сергей </t>
  </si>
  <si>
    <t xml:space="preserve">Ельчанинов Максим </t>
  </si>
  <si>
    <t xml:space="preserve">Завьялов Роман </t>
  </si>
  <si>
    <t xml:space="preserve">Зарудная Наталья </t>
  </si>
  <si>
    <t xml:space="preserve">Захаров Алексей </t>
  </si>
  <si>
    <t xml:space="preserve">Зверев Андрей </t>
  </si>
  <si>
    <t xml:space="preserve">Кадощук Юрий </t>
  </si>
  <si>
    <t xml:space="preserve">Калашников Дмитрий </t>
  </si>
  <si>
    <t xml:space="preserve">Корзун Владислав </t>
  </si>
  <si>
    <t xml:space="preserve">Коробченко Виктор </t>
  </si>
  <si>
    <t xml:space="preserve">Крюков Владимир </t>
  </si>
  <si>
    <t xml:space="preserve">Крючков Сергей </t>
  </si>
  <si>
    <t>Кудинов Алан</t>
  </si>
  <si>
    <t xml:space="preserve">Лазарев Сергей </t>
  </si>
  <si>
    <t xml:space="preserve">Лукьянчиков Сергей </t>
  </si>
  <si>
    <t xml:space="preserve">Лунегов Александр </t>
  </si>
  <si>
    <t xml:space="preserve">Макаров Василий </t>
  </si>
  <si>
    <t xml:space="preserve">Михайлов Игорь </t>
  </si>
  <si>
    <t xml:space="preserve">Могила Алексей </t>
  </si>
  <si>
    <t xml:space="preserve">Моржевилова Наталия </t>
  </si>
  <si>
    <t xml:space="preserve">Назарова Ольга </t>
  </si>
  <si>
    <t xml:space="preserve">Найшуллер Виктор </t>
  </si>
  <si>
    <t xml:space="preserve">Ненарокомов Кирилл </t>
  </si>
  <si>
    <t xml:space="preserve">Нестерова Ирина </t>
  </si>
  <si>
    <t xml:space="preserve">Осинягов Сергей </t>
  </si>
  <si>
    <t xml:space="preserve">Перегудов Андрей </t>
  </si>
  <si>
    <t xml:space="preserve">Перегудова Людмила </t>
  </si>
  <si>
    <t xml:space="preserve">Петров Александр </t>
  </si>
  <si>
    <t xml:space="preserve">Петруня Игорь </t>
  </si>
  <si>
    <t xml:space="preserve">Петруня Ирина </t>
  </si>
  <si>
    <t xml:space="preserve">Поздний Кирилл </t>
  </si>
  <si>
    <t>Пэнович Елена</t>
  </si>
  <si>
    <t xml:space="preserve">Радик Татьяна </t>
  </si>
  <si>
    <t xml:space="preserve">Ракивненко Сергей </t>
  </si>
  <si>
    <t xml:space="preserve">Резников Михаил </t>
  </si>
  <si>
    <t xml:space="preserve">Сидоров Геннадий </t>
  </si>
  <si>
    <t xml:space="preserve">Силин Александр </t>
  </si>
  <si>
    <t xml:space="preserve">Слепцов Максим </t>
  </si>
  <si>
    <t xml:space="preserve">Слижов Евгений </t>
  </si>
  <si>
    <t xml:space="preserve">Смирнов Александр </t>
  </si>
  <si>
    <t xml:space="preserve">Соколов Александр </t>
  </si>
  <si>
    <t xml:space="preserve">Солодовников Александр </t>
  </si>
  <si>
    <t>Стариков Александр</t>
  </si>
  <si>
    <t xml:space="preserve">Ташенов Сагындык </t>
  </si>
  <si>
    <t xml:space="preserve">Тваури Андриа </t>
  </si>
  <si>
    <t xml:space="preserve">Тимошин Александр </t>
  </si>
  <si>
    <t xml:space="preserve">Трухачев Дмитрий </t>
  </si>
  <si>
    <t xml:space="preserve">Угрюмов Константин </t>
  </si>
  <si>
    <t>Усачев Александр</t>
  </si>
  <si>
    <t xml:space="preserve">Федоров Игорь </t>
  </si>
  <si>
    <t xml:space="preserve">Фетисов Глеб </t>
  </si>
  <si>
    <t xml:space="preserve">Храпков Валерий </t>
  </si>
  <si>
    <t xml:space="preserve">Чернышев Евгений </t>
  </si>
  <si>
    <t xml:space="preserve">Шац Андрей </t>
  </si>
  <si>
    <t xml:space="preserve">Шишкин Павел </t>
  </si>
  <si>
    <t xml:space="preserve">Ясюченя Виктор </t>
  </si>
  <si>
    <t>WAGC Russia</t>
  </si>
  <si>
    <r>
      <t xml:space="preserve">Гандикапная группа   0.0 - 5.4  </t>
    </r>
    <r>
      <rPr>
        <b/>
        <sz val="10"/>
        <rFont val="Arial Cyr"/>
        <charset val="204"/>
      </rPr>
      <t xml:space="preserve"> (муж. - синие ти;   жен. - красные ти)</t>
    </r>
  </si>
  <si>
    <t>Игрок</t>
  </si>
  <si>
    <t>EHCP</t>
  </si>
  <si>
    <r>
      <t>PHCP</t>
    </r>
    <r>
      <rPr>
        <b/>
        <sz val="10"/>
        <rFont val="Arial Cyr"/>
        <charset val="204"/>
      </rPr>
      <t xml:space="preserve"> </t>
    </r>
  </si>
  <si>
    <t xml:space="preserve">Очки </t>
  </si>
  <si>
    <t>Место</t>
  </si>
  <si>
    <t xml:space="preserve">MCC           20 июля 2016       </t>
  </si>
  <si>
    <r>
      <t xml:space="preserve">Гандикапная группа   5,5 - 10,4  </t>
    </r>
    <r>
      <rPr>
        <b/>
        <sz val="10"/>
        <rFont val="Arial Cyr"/>
        <charset val="204"/>
      </rPr>
      <t xml:space="preserve"> (муж. - синие ти;   жен. - красные ти)</t>
    </r>
  </si>
  <si>
    <t xml:space="preserve">MCC           10 июля 2016       </t>
  </si>
  <si>
    <r>
      <t>Гандикапная группа 10.5 - 15.4</t>
    </r>
    <r>
      <rPr>
        <b/>
        <sz val="10"/>
        <rFont val="Arial Cyr"/>
        <charset val="204"/>
      </rPr>
      <t xml:space="preserve"> (муж. - синие ти;   жен. - красные ти)</t>
    </r>
  </si>
  <si>
    <t xml:space="preserve">MCC          20 июля 2016       </t>
  </si>
  <si>
    <r>
      <t xml:space="preserve">Гандикапная группа   15.5 - 20.4  </t>
    </r>
    <r>
      <rPr>
        <b/>
        <sz val="10"/>
        <rFont val="Arial Cyr"/>
        <charset val="204"/>
      </rPr>
      <t xml:space="preserve"> (муж. - синие ти;   жен. - красные ти)</t>
    </r>
  </si>
  <si>
    <r>
      <t xml:space="preserve">Гандикапная группа   20.5 -25.4 (36)  </t>
    </r>
    <r>
      <rPr>
        <b/>
        <sz val="10"/>
        <rFont val="Arial Cyr"/>
        <charset val="204"/>
      </rPr>
      <t xml:space="preserve"> (муж. - синие ти;   жен. - красные ти)</t>
    </r>
  </si>
  <si>
    <t>MCC           20 июля 2016</t>
  </si>
  <si>
    <t>1</t>
  </si>
  <si>
    <t>2</t>
  </si>
  <si>
    <t>DQ</t>
  </si>
  <si>
    <t>1*</t>
  </si>
  <si>
    <t>*по результатам на лунках 13-18</t>
  </si>
  <si>
    <t>2 *</t>
  </si>
  <si>
    <t>*по результатам на лунках 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</si>
</sst>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9" fontId="9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11"/>
  <sheetViews>
    <sheetView tabSelected="1" topLeftCell="B1" workbookViewId="0">
      <selection activeCell="G26" sqref="G26"/>
    </sheetView>
  </sheetViews>
  <sheetFormatPr defaultRowHeight="14.4" x14ac:dyDescent="0.3"/>
  <cols>
    <col min="1" max="1" width="8.88671875" hidden="1" customWidth="1"/>
    <col min="2" max="2" width="24.5546875" customWidth="1"/>
    <col min="3" max="3" width="11" style="3" customWidth="1"/>
    <col min="4" max="4" width="11.44140625" customWidth="1"/>
    <col min="5" max="5" width="10.6640625" customWidth="1"/>
    <col min="6" max="6" width="12.5546875" customWidth="1"/>
  </cols>
  <sheetData>
    <row r="1" spans="1:6" ht="15.6" x14ac:dyDescent="0.3">
      <c r="A1" s="27" t="s">
        <v>77</v>
      </c>
      <c r="B1" s="27"/>
      <c r="C1" s="27"/>
      <c r="D1" s="27"/>
      <c r="E1" s="27"/>
      <c r="F1" s="27"/>
    </row>
    <row r="2" spans="1:6" ht="15.6" x14ac:dyDescent="0.3">
      <c r="A2" s="28" t="s">
        <v>84</v>
      </c>
      <c r="B2" s="28"/>
      <c r="C2" s="28"/>
      <c r="D2" s="28"/>
      <c r="E2" s="28"/>
      <c r="F2" s="28"/>
    </row>
    <row r="3" spans="1:6" ht="15.6" x14ac:dyDescent="0.3">
      <c r="A3" s="27" t="s">
        <v>78</v>
      </c>
      <c r="B3" s="27"/>
      <c r="C3" s="27"/>
      <c r="D3" s="27"/>
      <c r="E3" s="27"/>
      <c r="F3" s="27"/>
    </row>
    <row r="4" spans="1:6" ht="15" thickBot="1" x14ac:dyDescent="0.35"/>
    <row r="5" spans="1:6" ht="15" thickBot="1" x14ac:dyDescent="0.35">
      <c r="A5" s="4"/>
      <c r="B5" s="4" t="s">
        <v>79</v>
      </c>
      <c r="C5" s="5" t="s">
        <v>80</v>
      </c>
      <c r="D5" s="4" t="s">
        <v>81</v>
      </c>
      <c r="E5" s="4" t="s">
        <v>82</v>
      </c>
      <c r="F5" s="4" t="s">
        <v>83</v>
      </c>
    </row>
    <row r="6" spans="1:6" ht="15.6" x14ac:dyDescent="0.3">
      <c r="A6" s="6"/>
      <c r="B6" s="2" t="s">
        <v>66</v>
      </c>
      <c r="C6" s="1">
        <v>4.4000000000000004</v>
      </c>
      <c r="D6" s="16">
        <f>ROUND(C6*(146/113)+(71-72),0)</f>
        <v>5</v>
      </c>
      <c r="E6" s="17">
        <v>38</v>
      </c>
      <c r="F6" s="14" t="s">
        <v>95</v>
      </c>
    </row>
    <row r="7" spans="1:6" ht="15.6" x14ac:dyDescent="0.3">
      <c r="A7" s="6"/>
      <c r="B7" s="2" t="s">
        <v>71</v>
      </c>
      <c r="C7" s="1">
        <v>4.0999999999999996</v>
      </c>
      <c r="D7" s="16">
        <f>ROUND(C7*(146/113)+(71-72),0)</f>
        <v>4</v>
      </c>
      <c r="E7" s="17">
        <v>38</v>
      </c>
      <c r="F7" s="15">
        <v>2</v>
      </c>
    </row>
    <row r="8" spans="1:6" ht="15.6" x14ac:dyDescent="0.3">
      <c r="A8" s="6"/>
      <c r="B8" s="2" t="s">
        <v>1</v>
      </c>
      <c r="C8" s="1">
        <v>5.4</v>
      </c>
      <c r="D8" s="16">
        <f>ROUND(C8*(146/113)+(71-72),0)</f>
        <v>6</v>
      </c>
      <c r="E8" s="17">
        <v>31</v>
      </c>
      <c r="F8" s="14"/>
    </row>
    <row r="9" spans="1:6" ht="15.6" x14ac:dyDescent="0.3">
      <c r="A9" s="6"/>
      <c r="B9" s="2" t="s">
        <v>8</v>
      </c>
      <c r="C9" s="1">
        <v>5.4</v>
      </c>
      <c r="D9" s="16">
        <f>ROUND(C9*(146/113)+(71-72),0)</f>
        <v>6</v>
      </c>
      <c r="E9" s="17">
        <v>24</v>
      </c>
      <c r="F9" s="14"/>
    </row>
    <row r="11" spans="1:6" x14ac:dyDescent="0.3">
      <c r="B11" s="12" t="s">
        <v>96</v>
      </c>
    </row>
  </sheetData>
  <sortState ref="A6:F9">
    <sortCondition ref="D6:D9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9"/>
  <sheetViews>
    <sheetView topLeftCell="B1" workbookViewId="0">
      <selection activeCell="E24" sqref="E24"/>
    </sheetView>
  </sheetViews>
  <sheetFormatPr defaultRowHeight="14.4" x14ac:dyDescent="0.3"/>
  <cols>
    <col min="1" max="1" width="8.88671875" hidden="1" customWidth="1"/>
    <col min="2" max="2" width="24.5546875" customWidth="1"/>
    <col min="3" max="3" width="11" customWidth="1"/>
    <col min="4" max="4" width="11.44140625" customWidth="1"/>
    <col min="5" max="5" width="10.6640625" customWidth="1"/>
    <col min="6" max="6" width="12.5546875" customWidth="1"/>
  </cols>
  <sheetData>
    <row r="1" spans="1:6" ht="15.6" x14ac:dyDescent="0.3">
      <c r="A1" s="27" t="s">
        <v>77</v>
      </c>
      <c r="B1" s="27"/>
      <c r="C1" s="27"/>
      <c r="D1" s="27"/>
      <c r="E1" s="27"/>
      <c r="F1" s="27"/>
    </row>
    <row r="2" spans="1:6" ht="15.6" x14ac:dyDescent="0.3">
      <c r="A2" s="28" t="s">
        <v>86</v>
      </c>
      <c r="B2" s="28"/>
      <c r="C2" s="28"/>
      <c r="D2" s="28"/>
      <c r="E2" s="28"/>
      <c r="F2" s="28"/>
    </row>
    <row r="3" spans="1:6" ht="15.6" x14ac:dyDescent="0.3">
      <c r="A3" s="29" t="s">
        <v>85</v>
      </c>
      <c r="B3" s="29"/>
      <c r="C3" s="29"/>
      <c r="D3" s="29"/>
      <c r="E3" s="29"/>
      <c r="F3" s="29"/>
    </row>
    <row r="4" spans="1:6" ht="15" thickBot="1" x14ac:dyDescent="0.35">
      <c r="A4" s="8"/>
      <c r="B4" s="8"/>
      <c r="C4" s="8"/>
      <c r="D4" s="8"/>
      <c r="E4" s="8"/>
      <c r="F4" s="8"/>
    </row>
    <row r="5" spans="1:6" ht="15" thickBot="1" x14ac:dyDescent="0.35">
      <c r="A5" s="4"/>
      <c r="B5" s="4" t="s">
        <v>79</v>
      </c>
      <c r="C5" s="4" t="s">
        <v>80</v>
      </c>
      <c r="D5" s="4" t="s">
        <v>81</v>
      </c>
      <c r="E5" s="4" t="s">
        <v>82</v>
      </c>
      <c r="F5" s="4" t="s">
        <v>83</v>
      </c>
    </row>
    <row r="6" spans="1:6" ht="15.6" x14ac:dyDescent="0.3">
      <c r="A6" s="7"/>
      <c r="B6" s="2" t="s">
        <v>24</v>
      </c>
      <c r="C6" s="1">
        <v>10.4</v>
      </c>
      <c r="D6" s="16">
        <f>ROUND(C6*(130/113)+(70.4-72),0)</f>
        <v>10</v>
      </c>
      <c r="E6" s="17">
        <v>39</v>
      </c>
      <c r="F6" s="18" t="s">
        <v>92</v>
      </c>
    </row>
    <row r="7" spans="1:6" ht="15.6" x14ac:dyDescent="0.3">
      <c r="A7" s="7"/>
      <c r="B7" s="2" t="s">
        <v>48</v>
      </c>
      <c r="C7" s="1">
        <v>7.5</v>
      </c>
      <c r="D7" s="16">
        <f t="shared" ref="D7:D17" si="0">ROUND(C7*(146/113)+(71-72),0)</f>
        <v>9</v>
      </c>
      <c r="E7" s="17">
        <v>36</v>
      </c>
      <c r="F7" s="19" t="s">
        <v>97</v>
      </c>
    </row>
    <row r="8" spans="1:6" ht="15.6" x14ac:dyDescent="0.3">
      <c r="A8" s="7"/>
      <c r="B8" s="2" t="s">
        <v>4</v>
      </c>
      <c r="C8" s="1">
        <v>8.4</v>
      </c>
      <c r="D8" s="16">
        <f>ROUND(C8*(146/113)+(71-72),0)</f>
        <v>10</v>
      </c>
      <c r="E8" s="17">
        <v>36</v>
      </c>
      <c r="F8" s="19"/>
    </row>
    <row r="9" spans="1:6" ht="15.6" x14ac:dyDescent="0.3">
      <c r="A9" s="7"/>
      <c r="B9" s="2" t="s">
        <v>65</v>
      </c>
      <c r="C9" s="1">
        <v>10.4</v>
      </c>
      <c r="D9" s="16">
        <f t="shared" si="0"/>
        <v>12</v>
      </c>
      <c r="E9" s="17">
        <v>35</v>
      </c>
      <c r="F9" s="19"/>
    </row>
    <row r="10" spans="1:6" ht="15.6" x14ac:dyDescent="0.3">
      <c r="A10" s="7"/>
      <c r="B10" s="2" t="s">
        <v>22</v>
      </c>
      <c r="C10" s="1">
        <v>7.4</v>
      </c>
      <c r="D10" s="16">
        <f t="shared" si="0"/>
        <v>9</v>
      </c>
      <c r="E10" s="17">
        <v>34</v>
      </c>
      <c r="F10" s="19"/>
    </row>
    <row r="11" spans="1:6" ht="15.6" x14ac:dyDescent="0.3">
      <c r="A11" s="7"/>
      <c r="B11" s="2" t="s">
        <v>59</v>
      </c>
      <c r="C11" s="1">
        <v>8.5</v>
      </c>
      <c r="D11" s="16">
        <f t="shared" si="0"/>
        <v>10</v>
      </c>
      <c r="E11" s="17">
        <v>34</v>
      </c>
      <c r="F11" s="19"/>
    </row>
    <row r="12" spans="1:6" ht="15.6" x14ac:dyDescent="0.3">
      <c r="A12" s="7"/>
      <c r="B12" s="2" t="s">
        <v>75</v>
      </c>
      <c r="C12" s="1">
        <v>9.1999999999999993</v>
      </c>
      <c r="D12" s="16">
        <f t="shared" si="0"/>
        <v>11</v>
      </c>
      <c r="E12" s="17">
        <v>34</v>
      </c>
      <c r="F12" s="19"/>
    </row>
    <row r="13" spans="1:6" ht="15.6" x14ac:dyDescent="0.3">
      <c r="A13" s="7"/>
      <c r="B13" s="2" t="s">
        <v>17</v>
      </c>
      <c r="C13" s="1">
        <v>7.6</v>
      </c>
      <c r="D13" s="16">
        <f t="shared" si="0"/>
        <v>9</v>
      </c>
      <c r="E13" s="17">
        <v>31</v>
      </c>
      <c r="F13" s="19"/>
    </row>
    <row r="14" spans="1:6" ht="15.6" x14ac:dyDescent="0.3">
      <c r="A14" s="7"/>
      <c r="B14" s="2" t="s">
        <v>62</v>
      </c>
      <c r="C14" s="1">
        <v>8.1</v>
      </c>
      <c r="D14" s="16">
        <f t="shared" si="0"/>
        <v>9</v>
      </c>
      <c r="E14" s="17">
        <v>31</v>
      </c>
      <c r="F14" s="19"/>
    </row>
    <row r="15" spans="1:6" ht="15.6" x14ac:dyDescent="0.3">
      <c r="A15" s="7"/>
      <c r="B15" s="2" t="s">
        <v>32</v>
      </c>
      <c r="C15" s="1">
        <v>10.4</v>
      </c>
      <c r="D15" s="16">
        <f t="shared" si="0"/>
        <v>12</v>
      </c>
      <c r="E15" s="17">
        <v>30</v>
      </c>
      <c r="F15" s="19"/>
    </row>
    <row r="16" spans="1:6" ht="15.6" x14ac:dyDescent="0.3">
      <c r="A16" s="7"/>
      <c r="B16" s="2" t="s">
        <v>29</v>
      </c>
      <c r="C16" s="1">
        <v>6.5</v>
      </c>
      <c r="D16" s="16">
        <f t="shared" si="0"/>
        <v>7</v>
      </c>
      <c r="E16" s="17">
        <v>28</v>
      </c>
      <c r="F16" s="19"/>
    </row>
    <row r="17" spans="1:6" ht="15.6" x14ac:dyDescent="0.3">
      <c r="A17" s="7"/>
      <c r="B17" s="2" t="s">
        <v>3</v>
      </c>
      <c r="C17" s="1">
        <v>10.1</v>
      </c>
      <c r="D17" s="16">
        <f t="shared" si="0"/>
        <v>12</v>
      </c>
      <c r="E17" s="17" t="s">
        <v>94</v>
      </c>
      <c r="F17" s="19"/>
    </row>
    <row r="19" spans="1:6" x14ac:dyDescent="0.3">
      <c r="B19" s="12" t="s">
        <v>98</v>
      </c>
    </row>
  </sheetData>
  <sortState ref="A6:F17">
    <sortCondition descending="1" ref="E6:E17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9"/>
  <sheetViews>
    <sheetView topLeftCell="B1" workbookViewId="0">
      <selection activeCell="H24" sqref="H24"/>
    </sheetView>
  </sheetViews>
  <sheetFormatPr defaultRowHeight="14.4" x14ac:dyDescent="0.3"/>
  <cols>
    <col min="1" max="1" width="8.88671875" hidden="1" customWidth="1"/>
    <col min="2" max="2" width="24.5546875" customWidth="1"/>
    <col min="3" max="3" width="11" customWidth="1"/>
    <col min="4" max="4" width="11.44140625" customWidth="1"/>
    <col min="5" max="5" width="10.6640625" customWidth="1"/>
    <col min="6" max="6" width="12.5546875" customWidth="1"/>
  </cols>
  <sheetData>
    <row r="1" spans="1:6" ht="15.6" x14ac:dyDescent="0.3">
      <c r="A1" s="27" t="s">
        <v>77</v>
      </c>
      <c r="B1" s="27"/>
      <c r="C1" s="27"/>
      <c r="D1" s="27"/>
      <c r="E1" s="27"/>
      <c r="F1" s="27"/>
    </row>
    <row r="2" spans="1:6" ht="15.6" x14ac:dyDescent="0.3">
      <c r="A2" s="28" t="s">
        <v>88</v>
      </c>
      <c r="B2" s="28"/>
      <c r="C2" s="28"/>
      <c r="D2" s="28"/>
      <c r="E2" s="28"/>
      <c r="F2" s="28"/>
    </row>
    <row r="3" spans="1:6" ht="15.6" x14ac:dyDescent="0.3">
      <c r="A3" s="29" t="s">
        <v>87</v>
      </c>
      <c r="B3" s="29"/>
      <c r="C3" s="29"/>
      <c r="D3" s="29"/>
      <c r="E3" s="29"/>
      <c r="F3" s="29"/>
    </row>
    <row r="4" spans="1:6" ht="15" thickBot="1" x14ac:dyDescent="0.35">
      <c r="A4" s="9"/>
      <c r="B4" s="9"/>
      <c r="C4" s="9"/>
      <c r="D4" s="9"/>
      <c r="E4" s="9"/>
      <c r="F4" s="9"/>
    </row>
    <row r="5" spans="1:6" ht="15" thickBot="1" x14ac:dyDescent="0.35">
      <c r="A5" s="4"/>
      <c r="B5" s="4" t="s">
        <v>79</v>
      </c>
      <c r="C5" s="4" t="s">
        <v>80</v>
      </c>
      <c r="D5" s="4" t="s">
        <v>81</v>
      </c>
      <c r="E5" s="4" t="s">
        <v>82</v>
      </c>
      <c r="F5" s="4" t="s">
        <v>83</v>
      </c>
    </row>
    <row r="6" spans="1:6" x14ac:dyDescent="0.3">
      <c r="A6" s="7"/>
      <c r="B6" s="2" t="s">
        <v>55</v>
      </c>
      <c r="C6" s="1">
        <v>12.8</v>
      </c>
      <c r="D6" s="16">
        <f>ROUND(C6*(146/113)+(71-72),0)</f>
        <v>16</v>
      </c>
      <c r="E6" s="13">
        <v>40</v>
      </c>
      <c r="F6" s="20" t="s">
        <v>92</v>
      </c>
    </row>
    <row r="7" spans="1:6" x14ac:dyDescent="0.3">
      <c r="A7" s="7"/>
      <c r="B7" s="2" t="s">
        <v>19</v>
      </c>
      <c r="C7" s="1">
        <v>11.3</v>
      </c>
      <c r="D7" s="16">
        <f>ROUND(C7*(146/113)+(71-72),0)</f>
        <v>14</v>
      </c>
      <c r="E7" s="13">
        <v>38</v>
      </c>
      <c r="F7" s="21" t="s">
        <v>93</v>
      </c>
    </row>
    <row r="8" spans="1:6" x14ac:dyDescent="0.3">
      <c r="A8" s="7"/>
      <c r="B8" s="2" t="s">
        <v>21</v>
      </c>
      <c r="C8" s="1">
        <v>13.6</v>
      </c>
      <c r="D8" s="16">
        <f>ROUND(C8*(146/113)+(71-72),0)</f>
        <v>17</v>
      </c>
      <c r="E8" s="13">
        <v>37</v>
      </c>
      <c r="F8" s="21"/>
    </row>
    <row r="9" spans="1:6" x14ac:dyDescent="0.3">
      <c r="A9" s="7"/>
      <c r="B9" s="2" t="s">
        <v>23</v>
      </c>
      <c r="C9" s="1">
        <v>14.8</v>
      </c>
      <c r="D9" s="16">
        <f>ROUND(C9*(146/113)+(71-72),0)</f>
        <v>18</v>
      </c>
      <c r="E9" s="13">
        <v>37</v>
      </c>
      <c r="F9" s="21"/>
    </row>
    <row r="10" spans="1:6" x14ac:dyDescent="0.3">
      <c r="A10" s="7"/>
      <c r="B10" s="2" t="s">
        <v>40</v>
      </c>
      <c r="C10" s="1">
        <v>10.7</v>
      </c>
      <c r="D10" s="16">
        <f>ROUND(C10*(130/113)+(70.4-72),0)</f>
        <v>11</v>
      </c>
      <c r="E10" s="13">
        <v>36</v>
      </c>
      <c r="F10" s="21"/>
    </row>
    <row r="11" spans="1:6" x14ac:dyDescent="0.3">
      <c r="A11" s="7"/>
      <c r="B11" s="2" t="s">
        <v>33</v>
      </c>
      <c r="C11" s="1">
        <v>14.8</v>
      </c>
      <c r="D11" s="16">
        <f>ROUND(C11*(146/113)+(71-72),0)</f>
        <v>18</v>
      </c>
      <c r="E11" s="13">
        <v>36</v>
      </c>
      <c r="F11" s="21"/>
    </row>
    <row r="12" spans="1:6" x14ac:dyDescent="0.3">
      <c r="A12" s="7"/>
      <c r="B12" s="2" t="s">
        <v>52</v>
      </c>
      <c r="C12" s="1">
        <v>13.6</v>
      </c>
      <c r="D12" s="16">
        <f>ROUND(C12*(130/113)+(70.4-72),0)</f>
        <v>14</v>
      </c>
      <c r="E12" s="13">
        <v>35</v>
      </c>
      <c r="F12" s="21"/>
    </row>
    <row r="13" spans="1:6" x14ac:dyDescent="0.3">
      <c r="A13" s="7"/>
      <c r="B13" s="2" t="s">
        <v>13</v>
      </c>
      <c r="C13" s="1">
        <v>10.8</v>
      </c>
      <c r="D13" s="16">
        <f>ROUND(C13*(146/113)+(71-72),0)</f>
        <v>13</v>
      </c>
      <c r="E13" s="13">
        <v>34</v>
      </c>
      <c r="F13" s="21"/>
    </row>
    <row r="14" spans="1:6" x14ac:dyDescent="0.3">
      <c r="A14" s="7"/>
      <c r="B14" s="2" t="s">
        <v>49</v>
      </c>
      <c r="C14" s="1">
        <v>11.3</v>
      </c>
      <c r="D14" s="16">
        <f>ROUND(C14*(146/113)+(71-72),0)</f>
        <v>14</v>
      </c>
      <c r="E14" s="13">
        <v>34</v>
      </c>
      <c r="F14" s="21"/>
    </row>
    <row r="15" spans="1:6" x14ac:dyDescent="0.3">
      <c r="A15" s="7"/>
      <c r="B15" s="2" t="s">
        <v>44</v>
      </c>
      <c r="C15" s="1">
        <v>14.7</v>
      </c>
      <c r="D15" s="16">
        <f>ROUND(C15*(130/113)+(70.4-72),0)</f>
        <v>15</v>
      </c>
      <c r="E15" s="13">
        <v>34</v>
      </c>
      <c r="F15" s="21"/>
    </row>
    <row r="16" spans="1:6" x14ac:dyDescent="0.3">
      <c r="A16" s="7"/>
      <c r="B16" s="2" t="s">
        <v>64</v>
      </c>
      <c r="C16" s="1">
        <v>14.7</v>
      </c>
      <c r="D16" s="16">
        <f t="shared" ref="D16:D29" si="0">ROUND(C16*(146/113)+(71-72),0)</f>
        <v>18</v>
      </c>
      <c r="E16" s="13">
        <v>34</v>
      </c>
      <c r="F16" s="21"/>
    </row>
    <row r="17" spans="1:6" x14ac:dyDescent="0.3">
      <c r="A17" s="7"/>
      <c r="B17" s="2" t="s">
        <v>45</v>
      </c>
      <c r="C17" s="1">
        <v>15.1</v>
      </c>
      <c r="D17" s="16">
        <f t="shared" si="0"/>
        <v>19</v>
      </c>
      <c r="E17" s="13">
        <v>34</v>
      </c>
      <c r="F17" s="21"/>
    </row>
    <row r="18" spans="1:6" x14ac:dyDescent="0.3">
      <c r="A18" s="7"/>
      <c r="B18" s="2" t="s">
        <v>67</v>
      </c>
      <c r="C18" s="1">
        <v>13.9</v>
      </c>
      <c r="D18" s="16">
        <f t="shared" si="0"/>
        <v>17</v>
      </c>
      <c r="E18" s="13">
        <v>33</v>
      </c>
      <c r="F18" s="21"/>
    </row>
    <row r="19" spans="1:6" x14ac:dyDescent="0.3">
      <c r="A19" s="7"/>
      <c r="B19" s="2" t="s">
        <v>38</v>
      </c>
      <c r="C19" s="1">
        <v>12.2</v>
      </c>
      <c r="D19" s="16">
        <f t="shared" si="0"/>
        <v>15</v>
      </c>
      <c r="E19" s="13">
        <v>32</v>
      </c>
      <c r="F19" s="21"/>
    </row>
    <row r="20" spans="1:6" x14ac:dyDescent="0.3">
      <c r="A20" s="7"/>
      <c r="B20" s="2" t="s">
        <v>72</v>
      </c>
      <c r="C20" s="1">
        <v>14.4</v>
      </c>
      <c r="D20" s="16">
        <f t="shared" si="0"/>
        <v>18</v>
      </c>
      <c r="E20" s="13">
        <v>30</v>
      </c>
      <c r="F20" s="21"/>
    </row>
    <row r="21" spans="1:6" x14ac:dyDescent="0.3">
      <c r="A21" s="7"/>
      <c r="B21" s="2" t="s">
        <v>70</v>
      </c>
      <c r="C21" s="1">
        <v>11.8</v>
      </c>
      <c r="D21" s="16">
        <f t="shared" si="0"/>
        <v>14</v>
      </c>
      <c r="E21" s="13">
        <v>29</v>
      </c>
      <c r="F21" s="21"/>
    </row>
    <row r="22" spans="1:6" x14ac:dyDescent="0.3">
      <c r="A22" s="7"/>
      <c r="B22" s="2" t="s">
        <v>37</v>
      </c>
      <c r="C22" s="1">
        <v>14.2</v>
      </c>
      <c r="D22" s="16">
        <f t="shared" si="0"/>
        <v>17</v>
      </c>
      <c r="E22" s="13">
        <v>29</v>
      </c>
      <c r="F22" s="21"/>
    </row>
    <row r="23" spans="1:6" x14ac:dyDescent="0.3">
      <c r="A23" s="7"/>
      <c r="B23" s="2" t="s">
        <v>60</v>
      </c>
      <c r="C23" s="1">
        <v>13</v>
      </c>
      <c r="D23" s="16">
        <f t="shared" si="0"/>
        <v>16</v>
      </c>
      <c r="E23" s="13">
        <v>28</v>
      </c>
      <c r="F23" s="21"/>
    </row>
    <row r="24" spans="1:6" x14ac:dyDescent="0.3">
      <c r="A24" s="7"/>
      <c r="B24" s="2" t="s">
        <v>56</v>
      </c>
      <c r="C24" s="1">
        <v>14</v>
      </c>
      <c r="D24" s="16">
        <f t="shared" si="0"/>
        <v>17</v>
      </c>
      <c r="E24" s="13">
        <v>26</v>
      </c>
      <c r="F24" s="21"/>
    </row>
    <row r="25" spans="1:6" x14ac:dyDescent="0.3">
      <c r="A25" s="7"/>
      <c r="B25" s="2" t="s">
        <v>35</v>
      </c>
      <c r="C25" s="1">
        <v>15.4</v>
      </c>
      <c r="D25" s="16">
        <f t="shared" si="0"/>
        <v>19</v>
      </c>
      <c r="E25" s="13">
        <v>24</v>
      </c>
      <c r="F25" s="21"/>
    </row>
    <row r="26" spans="1:6" x14ac:dyDescent="0.3">
      <c r="A26" s="7"/>
      <c r="B26" s="2" t="s">
        <v>57</v>
      </c>
      <c r="C26" s="1">
        <v>12.9</v>
      </c>
      <c r="D26" s="16">
        <f t="shared" si="0"/>
        <v>16</v>
      </c>
      <c r="E26" s="13" t="s">
        <v>94</v>
      </c>
      <c r="F26" s="21"/>
    </row>
    <row r="27" spans="1:6" x14ac:dyDescent="0.3">
      <c r="A27" s="7"/>
      <c r="B27" s="2" t="s">
        <v>46</v>
      </c>
      <c r="C27" s="1">
        <v>13.3</v>
      </c>
      <c r="D27" s="16">
        <f t="shared" si="0"/>
        <v>16</v>
      </c>
      <c r="E27" s="13" t="s">
        <v>94</v>
      </c>
      <c r="F27" s="21"/>
    </row>
    <row r="28" spans="1:6" x14ac:dyDescent="0.3">
      <c r="A28" s="7"/>
      <c r="B28" s="2" t="s">
        <v>42</v>
      </c>
      <c r="C28" s="1">
        <v>15</v>
      </c>
      <c r="D28" s="16">
        <f t="shared" si="0"/>
        <v>18</v>
      </c>
      <c r="E28" s="13" t="s">
        <v>94</v>
      </c>
      <c r="F28" s="21"/>
    </row>
    <row r="29" spans="1:6" x14ac:dyDescent="0.3">
      <c r="A29" s="7"/>
      <c r="B29" s="2" t="s">
        <v>27</v>
      </c>
      <c r="C29" s="1">
        <v>15.2</v>
      </c>
      <c r="D29" s="16">
        <f t="shared" si="0"/>
        <v>19</v>
      </c>
      <c r="E29" s="13" t="s">
        <v>94</v>
      </c>
      <c r="F29" s="21"/>
    </row>
  </sheetData>
  <sortState ref="A6:F29">
    <sortCondition descending="1" ref="E6:E29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1"/>
  <sheetViews>
    <sheetView topLeftCell="B1" workbookViewId="0">
      <selection activeCell="H13" sqref="H13"/>
    </sheetView>
  </sheetViews>
  <sheetFormatPr defaultRowHeight="14.4" x14ac:dyDescent="0.3"/>
  <cols>
    <col min="1" max="1" width="8.88671875" hidden="1" customWidth="1"/>
    <col min="2" max="2" width="24.5546875" customWidth="1"/>
    <col min="3" max="3" width="11" customWidth="1"/>
    <col min="4" max="4" width="11.44140625" customWidth="1"/>
    <col min="5" max="5" width="10.6640625" customWidth="1"/>
    <col min="6" max="6" width="12.5546875" customWidth="1"/>
  </cols>
  <sheetData>
    <row r="1" spans="1:6" ht="15.6" x14ac:dyDescent="0.3">
      <c r="A1" s="27" t="s">
        <v>77</v>
      </c>
      <c r="B1" s="27"/>
      <c r="C1" s="27"/>
      <c r="D1" s="27"/>
      <c r="E1" s="27"/>
      <c r="F1" s="27"/>
    </row>
    <row r="2" spans="1:6" ht="15.6" x14ac:dyDescent="0.3">
      <c r="A2" s="28" t="s">
        <v>84</v>
      </c>
      <c r="B2" s="28"/>
      <c r="C2" s="28"/>
      <c r="D2" s="28"/>
      <c r="E2" s="28"/>
      <c r="F2" s="28"/>
    </row>
    <row r="3" spans="1:6" ht="15.6" x14ac:dyDescent="0.3">
      <c r="A3" s="29" t="s">
        <v>89</v>
      </c>
      <c r="B3" s="29"/>
      <c r="C3" s="29"/>
      <c r="D3" s="29"/>
      <c r="E3" s="29"/>
      <c r="F3" s="29"/>
    </row>
    <row r="4" spans="1:6" ht="15" thickBot="1" x14ac:dyDescent="0.35">
      <c r="A4" s="10"/>
      <c r="B4" s="10"/>
      <c r="C4" s="10"/>
      <c r="D4" s="10"/>
      <c r="E4" s="10"/>
      <c r="F4" s="10"/>
    </row>
    <row r="5" spans="1:6" ht="15" thickBot="1" x14ac:dyDescent="0.35">
      <c r="A5" s="4"/>
      <c r="B5" s="4" t="s">
        <v>79</v>
      </c>
      <c r="C5" s="4" t="s">
        <v>80</v>
      </c>
      <c r="D5" s="4" t="s">
        <v>81</v>
      </c>
      <c r="E5" s="4" t="s">
        <v>82</v>
      </c>
      <c r="F5" s="4" t="s">
        <v>83</v>
      </c>
    </row>
    <row r="6" spans="1:6" ht="15.6" x14ac:dyDescent="0.3">
      <c r="A6" s="7"/>
      <c r="B6" s="2" t="s">
        <v>43</v>
      </c>
      <c r="C6" s="23">
        <v>19.600000000000001</v>
      </c>
      <c r="D6" s="24">
        <f t="shared" ref="D6:D21" si="0">ROUND(C6*(146/113)+(71-72),0)</f>
        <v>24</v>
      </c>
      <c r="E6" s="25">
        <v>40</v>
      </c>
      <c r="F6" s="22" t="s">
        <v>92</v>
      </c>
    </row>
    <row r="7" spans="1:6" ht="15.6" x14ac:dyDescent="0.3">
      <c r="A7" s="7"/>
      <c r="B7" s="2" t="s">
        <v>16</v>
      </c>
      <c r="C7" s="23">
        <v>19.2</v>
      </c>
      <c r="D7" s="24">
        <f t="shared" si="0"/>
        <v>24</v>
      </c>
      <c r="E7" s="25">
        <v>37</v>
      </c>
      <c r="F7" s="22" t="s">
        <v>93</v>
      </c>
    </row>
    <row r="8" spans="1:6" ht="15.6" x14ac:dyDescent="0.3">
      <c r="A8" s="7"/>
      <c r="B8" s="2" t="s">
        <v>18</v>
      </c>
      <c r="C8" s="23">
        <v>18.399999999999999</v>
      </c>
      <c r="D8" s="24">
        <f t="shared" si="0"/>
        <v>23</v>
      </c>
      <c r="E8" s="25">
        <v>33</v>
      </c>
      <c r="F8" s="22"/>
    </row>
    <row r="9" spans="1:6" ht="15.6" x14ac:dyDescent="0.3">
      <c r="A9" s="7"/>
      <c r="B9" s="2" t="s">
        <v>73</v>
      </c>
      <c r="C9" s="23">
        <v>19.8</v>
      </c>
      <c r="D9" s="24">
        <f t="shared" si="0"/>
        <v>25</v>
      </c>
      <c r="E9" s="25">
        <v>32</v>
      </c>
      <c r="F9" s="22"/>
    </row>
    <row r="10" spans="1:6" ht="15.6" x14ac:dyDescent="0.3">
      <c r="A10" s="7"/>
      <c r="B10" s="2" t="s">
        <v>30</v>
      </c>
      <c r="C10" s="23">
        <v>18.100000000000001</v>
      </c>
      <c r="D10" s="24">
        <f t="shared" si="0"/>
        <v>22</v>
      </c>
      <c r="E10" s="25">
        <v>31</v>
      </c>
      <c r="F10" s="22"/>
    </row>
    <row r="11" spans="1:6" ht="15.6" x14ac:dyDescent="0.3">
      <c r="A11" s="7"/>
      <c r="B11" s="2" t="s">
        <v>28</v>
      </c>
      <c r="C11" s="23">
        <v>16.899999999999999</v>
      </c>
      <c r="D11" s="24">
        <f t="shared" si="0"/>
        <v>21</v>
      </c>
      <c r="E11" s="25">
        <v>30</v>
      </c>
      <c r="F11" s="22"/>
    </row>
    <row r="12" spans="1:6" ht="15.6" x14ac:dyDescent="0.3">
      <c r="A12" s="7"/>
      <c r="B12" s="2" t="s">
        <v>20</v>
      </c>
      <c r="C12" s="23">
        <v>17.5</v>
      </c>
      <c r="D12" s="24">
        <f t="shared" si="0"/>
        <v>22</v>
      </c>
      <c r="E12" s="25">
        <v>30</v>
      </c>
      <c r="F12" s="22"/>
    </row>
    <row r="13" spans="1:6" ht="15.6" x14ac:dyDescent="0.3">
      <c r="A13" s="7"/>
      <c r="B13" s="2" t="s">
        <v>26</v>
      </c>
      <c r="C13" s="23">
        <v>16</v>
      </c>
      <c r="D13" s="24">
        <f t="shared" si="0"/>
        <v>20</v>
      </c>
      <c r="E13" s="25">
        <v>28</v>
      </c>
      <c r="F13" s="22"/>
    </row>
    <row r="14" spans="1:6" ht="15.6" x14ac:dyDescent="0.3">
      <c r="A14" s="7"/>
      <c r="B14" s="2" t="s">
        <v>25</v>
      </c>
      <c r="C14" s="23">
        <v>17</v>
      </c>
      <c r="D14" s="24">
        <f t="shared" si="0"/>
        <v>21</v>
      </c>
      <c r="E14" s="25">
        <v>28</v>
      </c>
      <c r="F14" s="22"/>
    </row>
    <row r="15" spans="1:6" ht="15.6" x14ac:dyDescent="0.3">
      <c r="A15" s="7"/>
      <c r="B15" s="2" t="s">
        <v>76</v>
      </c>
      <c r="C15" s="23">
        <v>17.399999999999999</v>
      </c>
      <c r="D15" s="24">
        <f t="shared" si="0"/>
        <v>21</v>
      </c>
      <c r="E15" s="25">
        <v>28</v>
      </c>
      <c r="F15" s="22"/>
    </row>
    <row r="16" spans="1:6" ht="15.6" x14ac:dyDescent="0.3">
      <c r="A16" s="7"/>
      <c r="B16" s="2" t="s">
        <v>31</v>
      </c>
      <c r="C16" s="23">
        <v>18.600000000000001</v>
      </c>
      <c r="D16" s="24">
        <f t="shared" si="0"/>
        <v>23</v>
      </c>
      <c r="E16" s="25">
        <v>26</v>
      </c>
      <c r="F16" s="22"/>
    </row>
    <row r="17" spans="1:6" ht="15.6" x14ac:dyDescent="0.3">
      <c r="A17" s="7"/>
      <c r="B17" s="2" t="s">
        <v>11</v>
      </c>
      <c r="C17" s="23">
        <v>18.100000000000001</v>
      </c>
      <c r="D17" s="24">
        <f>ROUND(C17*(146/113)+(71-72),0)</f>
        <v>22</v>
      </c>
      <c r="E17" s="25">
        <v>29</v>
      </c>
      <c r="F17" s="22"/>
    </row>
    <row r="18" spans="1:6" ht="15.6" x14ac:dyDescent="0.3">
      <c r="A18" s="7"/>
      <c r="B18" s="2" t="s">
        <v>51</v>
      </c>
      <c r="C18" s="23">
        <v>16.600000000000001</v>
      </c>
      <c r="D18" s="24">
        <f t="shared" si="0"/>
        <v>20</v>
      </c>
      <c r="E18" s="25">
        <v>25</v>
      </c>
      <c r="F18" s="22"/>
    </row>
    <row r="19" spans="1:6" ht="15.6" x14ac:dyDescent="0.3">
      <c r="A19" s="7"/>
      <c r="B19" s="2" t="s">
        <v>36</v>
      </c>
      <c r="C19" s="23">
        <v>17.399999999999999</v>
      </c>
      <c r="D19" s="24">
        <f t="shared" si="0"/>
        <v>21</v>
      </c>
      <c r="E19" s="25">
        <v>25</v>
      </c>
      <c r="F19" s="22"/>
    </row>
    <row r="20" spans="1:6" ht="15.6" x14ac:dyDescent="0.3">
      <c r="A20" s="7"/>
      <c r="B20" s="2" t="s">
        <v>74</v>
      </c>
      <c r="C20" s="23">
        <v>20.399999999999999</v>
      </c>
      <c r="D20" s="24">
        <f t="shared" si="0"/>
        <v>25</v>
      </c>
      <c r="E20" s="25">
        <v>17</v>
      </c>
      <c r="F20" s="22"/>
    </row>
    <row r="21" spans="1:6" ht="15.6" x14ac:dyDescent="0.3">
      <c r="A21" s="7"/>
      <c r="B21" s="2" t="s">
        <v>15</v>
      </c>
      <c r="C21" s="23">
        <v>15.7</v>
      </c>
      <c r="D21" s="24">
        <f t="shared" si="0"/>
        <v>19</v>
      </c>
      <c r="E21" s="25" t="s">
        <v>94</v>
      </c>
      <c r="F21" s="22"/>
    </row>
  </sheetData>
  <sortState ref="A6:F21">
    <sortCondition descending="1" ref="E6:E21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26"/>
  <sheetViews>
    <sheetView topLeftCell="B1" workbookViewId="0">
      <selection activeCell="J12" sqref="J12"/>
    </sheetView>
  </sheetViews>
  <sheetFormatPr defaultRowHeight="14.4" x14ac:dyDescent="0.3"/>
  <cols>
    <col min="1" max="1" width="8.88671875" hidden="1" customWidth="1"/>
    <col min="2" max="2" width="24.5546875" customWidth="1"/>
    <col min="3" max="3" width="11" customWidth="1"/>
    <col min="4" max="4" width="11.44140625" customWidth="1"/>
    <col min="5" max="5" width="10.6640625" customWidth="1"/>
    <col min="6" max="6" width="12.5546875" customWidth="1"/>
  </cols>
  <sheetData>
    <row r="1" spans="1:6" ht="15.6" x14ac:dyDescent="0.3">
      <c r="A1" s="27" t="s">
        <v>77</v>
      </c>
      <c r="B1" s="27"/>
      <c r="C1" s="27"/>
      <c r="D1" s="27"/>
      <c r="E1" s="27"/>
      <c r="F1" s="27"/>
    </row>
    <row r="2" spans="1:6" ht="15.6" x14ac:dyDescent="0.3">
      <c r="A2" s="28" t="s">
        <v>91</v>
      </c>
      <c r="B2" s="28"/>
      <c r="C2" s="28"/>
      <c r="D2" s="28"/>
      <c r="E2" s="28"/>
      <c r="F2" s="28"/>
    </row>
    <row r="3" spans="1:6" ht="15.6" x14ac:dyDescent="0.3">
      <c r="A3" s="29" t="s">
        <v>90</v>
      </c>
      <c r="B3" s="29"/>
      <c r="C3" s="29"/>
      <c r="D3" s="29"/>
      <c r="E3" s="29"/>
      <c r="F3" s="29"/>
    </row>
    <row r="4" spans="1:6" ht="15" thickBot="1" x14ac:dyDescent="0.35">
      <c r="A4" s="11"/>
      <c r="B4" s="11"/>
      <c r="C4" s="11"/>
      <c r="D4" s="11"/>
      <c r="E4" s="11"/>
      <c r="F4" s="11"/>
    </row>
    <row r="5" spans="1:6" ht="15" thickBot="1" x14ac:dyDescent="0.35">
      <c r="A5" s="4"/>
      <c r="B5" s="4" t="s">
        <v>79</v>
      </c>
      <c r="C5" s="4" t="s">
        <v>80</v>
      </c>
      <c r="D5" s="4" t="s">
        <v>81</v>
      </c>
      <c r="E5" s="4" t="s">
        <v>82</v>
      </c>
      <c r="F5" s="4" t="s">
        <v>83</v>
      </c>
    </row>
    <row r="6" spans="1:6" ht="15.6" x14ac:dyDescent="0.3">
      <c r="A6" s="7"/>
      <c r="B6" s="2" t="s">
        <v>2</v>
      </c>
      <c r="C6" s="23">
        <v>25.4</v>
      </c>
      <c r="D6" s="24">
        <f>ROUND(C6*(130/113)+(70.4-72),0)</f>
        <v>28</v>
      </c>
      <c r="E6" s="25">
        <v>39</v>
      </c>
      <c r="F6" s="26" t="s">
        <v>92</v>
      </c>
    </row>
    <row r="7" spans="1:6" ht="15.6" x14ac:dyDescent="0.3">
      <c r="A7" s="7"/>
      <c r="B7" s="2" t="s">
        <v>6</v>
      </c>
      <c r="C7" s="23">
        <v>25.4</v>
      </c>
      <c r="D7" s="24">
        <f>ROUND(C7*(146/113)+(71-72),0)</f>
        <v>32</v>
      </c>
      <c r="E7" s="25">
        <v>38</v>
      </c>
      <c r="F7" s="22" t="s">
        <v>93</v>
      </c>
    </row>
    <row r="8" spans="1:6" ht="15.6" x14ac:dyDescent="0.3">
      <c r="A8" s="7"/>
      <c r="B8" s="2" t="s">
        <v>41</v>
      </c>
      <c r="C8" s="23">
        <v>20.9</v>
      </c>
      <c r="D8" s="24">
        <f>ROUND(C8*(130/113)+(70.4-72),0)</f>
        <v>22</v>
      </c>
      <c r="E8" s="25">
        <v>36</v>
      </c>
      <c r="F8" s="22"/>
    </row>
    <row r="9" spans="1:6" ht="15.6" x14ac:dyDescent="0.3">
      <c r="A9" s="7"/>
      <c r="B9" s="2" t="s">
        <v>50</v>
      </c>
      <c r="C9" s="23">
        <v>24</v>
      </c>
      <c r="D9" s="24">
        <f>ROUND(C9*(130/113)+(70.4-72),0)</f>
        <v>26</v>
      </c>
      <c r="E9" s="25">
        <v>36</v>
      </c>
      <c r="F9" s="22"/>
    </row>
    <row r="10" spans="1:6" ht="15.6" x14ac:dyDescent="0.3">
      <c r="A10" s="7"/>
      <c r="B10" s="2" t="s">
        <v>61</v>
      </c>
      <c r="C10" s="23">
        <v>22.3</v>
      </c>
      <c r="D10" s="24">
        <f>ROUND(C10*(146/113)+(71-72),0)</f>
        <v>28</v>
      </c>
      <c r="E10" s="25">
        <v>34</v>
      </c>
      <c r="F10" s="22"/>
    </row>
    <row r="11" spans="1:6" ht="15.6" x14ac:dyDescent="0.3">
      <c r="A11" s="7"/>
      <c r="B11" s="2" t="s">
        <v>0</v>
      </c>
      <c r="C11" s="23">
        <v>21.4</v>
      </c>
      <c r="D11" s="24">
        <f>ROUND(C11*(146/113)+(71-72),0)</f>
        <v>27</v>
      </c>
      <c r="E11" s="25">
        <v>33</v>
      </c>
      <c r="F11" s="22"/>
    </row>
    <row r="12" spans="1:6" ht="15.6" x14ac:dyDescent="0.3">
      <c r="A12" s="7"/>
      <c r="B12" s="2" t="s">
        <v>34</v>
      </c>
      <c r="C12" s="23">
        <v>22.1</v>
      </c>
      <c r="D12" s="24">
        <f>ROUND(C12*(146/113)+(71-72),0)</f>
        <v>28</v>
      </c>
      <c r="E12" s="25">
        <v>33</v>
      </c>
      <c r="F12" s="22"/>
    </row>
    <row r="13" spans="1:6" ht="15.6" x14ac:dyDescent="0.3">
      <c r="A13" s="7"/>
      <c r="B13" s="2" t="s">
        <v>53</v>
      </c>
      <c r="C13" s="23">
        <v>24.7</v>
      </c>
      <c r="D13" s="24">
        <f>ROUND(C13*(130/113)+(70.4-72),0)</f>
        <v>27</v>
      </c>
      <c r="E13" s="25">
        <v>32</v>
      </c>
      <c r="F13" s="22"/>
    </row>
    <row r="14" spans="1:6" ht="15.6" x14ac:dyDescent="0.3">
      <c r="A14" s="7"/>
      <c r="B14" s="2" t="s">
        <v>5</v>
      </c>
      <c r="C14" s="23">
        <v>25.4</v>
      </c>
      <c r="D14" s="24">
        <f>ROUND(C14*(130/113)+(70.4-72),0)</f>
        <v>28</v>
      </c>
      <c r="E14" s="25">
        <v>31</v>
      </c>
      <c r="F14" s="22"/>
    </row>
    <row r="15" spans="1:6" ht="15.6" x14ac:dyDescent="0.3">
      <c r="A15" s="7"/>
      <c r="B15" s="2" t="s">
        <v>58</v>
      </c>
      <c r="C15" s="23">
        <v>20.5</v>
      </c>
      <c r="D15" s="24">
        <f>ROUND(C15*(146/113)+(71-72),0)</f>
        <v>25</v>
      </c>
      <c r="E15" s="25">
        <v>30</v>
      </c>
      <c r="F15" s="22"/>
    </row>
    <row r="16" spans="1:6" ht="15.6" x14ac:dyDescent="0.3">
      <c r="A16" s="7"/>
      <c r="B16" s="2" t="s">
        <v>14</v>
      </c>
      <c r="C16" s="23">
        <v>22.2</v>
      </c>
      <c r="D16" s="24">
        <f>ROUND(C16*(146/113)+(71-72),0)</f>
        <v>28</v>
      </c>
      <c r="E16" s="25">
        <v>29</v>
      </c>
      <c r="F16" s="22"/>
    </row>
    <row r="17" spans="1:6" ht="15.6" x14ac:dyDescent="0.3">
      <c r="A17" s="7"/>
      <c r="B17" s="2" t="s">
        <v>54</v>
      </c>
      <c r="C17" s="23">
        <v>25.4</v>
      </c>
      <c r="D17" s="24">
        <f>ROUND(C17*(146/113)+(71-72),0)</f>
        <v>32</v>
      </c>
      <c r="E17" s="25">
        <v>29</v>
      </c>
      <c r="F17" s="22"/>
    </row>
    <row r="18" spans="1:6" ht="15.6" x14ac:dyDescent="0.3">
      <c r="A18" s="7"/>
      <c r="B18" s="2" t="s">
        <v>10</v>
      </c>
      <c r="C18" s="23">
        <v>25.4</v>
      </c>
      <c r="D18" s="24">
        <f>ROUND(C18*(146/113)+(71-72),0)</f>
        <v>32</v>
      </c>
      <c r="E18" s="25">
        <v>28</v>
      </c>
      <c r="F18" s="22"/>
    </row>
    <row r="19" spans="1:6" ht="15.6" x14ac:dyDescent="0.3">
      <c r="A19" s="7"/>
      <c r="B19" s="2" t="s">
        <v>69</v>
      </c>
      <c r="C19" s="23">
        <v>21.6</v>
      </c>
      <c r="D19" s="24">
        <f>ROUND(C19*(146/113)+(71-72),0)</f>
        <v>27</v>
      </c>
      <c r="E19" s="25">
        <v>27</v>
      </c>
      <c r="F19" s="22"/>
    </row>
    <row r="20" spans="1:6" ht="15.6" x14ac:dyDescent="0.3">
      <c r="A20" s="7"/>
      <c r="B20" s="2" t="s">
        <v>39</v>
      </c>
      <c r="C20" s="23">
        <v>21.2</v>
      </c>
      <c r="D20" s="24">
        <f>ROUND(C20*(146/113)+(71-72),0)</f>
        <v>26</v>
      </c>
      <c r="E20" s="25">
        <v>26</v>
      </c>
      <c r="F20" s="22"/>
    </row>
    <row r="21" spans="1:6" ht="15.6" x14ac:dyDescent="0.3">
      <c r="A21" s="7"/>
      <c r="B21" s="2" t="s">
        <v>47</v>
      </c>
      <c r="C21" s="23">
        <v>22.5</v>
      </c>
      <c r="D21" s="24">
        <f>ROUND(C21*(130/113)+(70.4-72),0)</f>
        <v>24</v>
      </c>
      <c r="E21" s="25">
        <v>25</v>
      </c>
      <c r="F21" s="22"/>
    </row>
    <row r="22" spans="1:6" ht="15.6" x14ac:dyDescent="0.3">
      <c r="A22" s="7"/>
      <c r="B22" s="2" t="s">
        <v>68</v>
      </c>
      <c r="C22" s="23">
        <v>21.8</v>
      </c>
      <c r="D22" s="24">
        <f>ROUND(C22*(146/113)+(71-72),0)</f>
        <v>27</v>
      </c>
      <c r="E22" s="25">
        <v>23</v>
      </c>
      <c r="F22" s="22"/>
    </row>
    <row r="23" spans="1:6" ht="15.6" x14ac:dyDescent="0.3">
      <c r="A23" s="7"/>
      <c r="B23" s="2" t="s">
        <v>7</v>
      </c>
      <c r="C23" s="23">
        <v>25.4</v>
      </c>
      <c r="D23" s="24">
        <f>ROUND(C23*(130/113)+(70.4-72),0)</f>
        <v>28</v>
      </c>
      <c r="E23" s="25">
        <v>23</v>
      </c>
      <c r="F23" s="22"/>
    </row>
    <row r="24" spans="1:6" ht="15.6" x14ac:dyDescent="0.3">
      <c r="A24" s="7"/>
      <c r="B24" s="2" t="s">
        <v>63</v>
      </c>
      <c r="C24" s="23">
        <v>23.6</v>
      </c>
      <c r="D24" s="24">
        <f>ROUND(C24*(146/113)+(71-72),0)</f>
        <v>29</v>
      </c>
      <c r="E24" s="25">
        <v>19</v>
      </c>
      <c r="F24" s="22"/>
    </row>
    <row r="25" spans="1:6" ht="15.6" x14ac:dyDescent="0.3">
      <c r="A25" s="7"/>
      <c r="B25" s="2" t="s">
        <v>9</v>
      </c>
      <c r="C25" s="23">
        <v>25.4</v>
      </c>
      <c r="D25" s="24">
        <f>ROUND(C25*(130/113)+(70.4-72),0)</f>
        <v>28</v>
      </c>
      <c r="E25" s="25">
        <v>15</v>
      </c>
      <c r="F25" s="22"/>
    </row>
    <row r="26" spans="1:6" ht="15.6" x14ac:dyDescent="0.3">
      <c r="A26" s="7"/>
      <c r="B26" s="2" t="s">
        <v>12</v>
      </c>
      <c r="C26" s="23">
        <v>25.4</v>
      </c>
      <c r="D26" s="24">
        <f>ROUND(C26*(130/113)+(70.4-72),0)</f>
        <v>28</v>
      </c>
      <c r="E26" s="25" t="s">
        <v>94</v>
      </c>
      <c r="F26" s="22"/>
    </row>
  </sheetData>
  <sortState ref="A6:F26">
    <sortCondition descending="1" ref="E6:E26"/>
  </sortState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0 - 5,4</vt:lpstr>
      <vt:lpstr>5,5 - 10,4</vt:lpstr>
      <vt:lpstr>10,5 - 15,4</vt:lpstr>
      <vt:lpstr>15,5 - 20,4</vt:lpstr>
      <vt:lpstr>20,5 - 25,4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Alla Burova</cp:lastModifiedBy>
  <cp:lastPrinted>2016-07-20T15:02:11Z</cp:lastPrinted>
  <dcterms:created xsi:type="dcterms:W3CDTF">2016-07-20T08:39:44Z</dcterms:created>
  <dcterms:modified xsi:type="dcterms:W3CDTF">2016-07-21T15:27:36Z</dcterms:modified>
</cp:coreProperties>
</file>